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an\Downloads\"/>
    </mc:Choice>
  </mc:AlternateContent>
  <xr:revisionPtr revIDLastSave="0" documentId="8_{0B93B348-00B2-4D9C-85CB-1597D72A1DA8}" xr6:coauthVersionLast="47" xr6:coauthVersionMax="47" xr10:uidLastSave="{00000000-0000-0000-0000-000000000000}"/>
  <bookViews>
    <workbookView xWindow="8952" yWindow="900" windowWidth="19548" windowHeight="11256" xr2:uid="{664188D2-05E7-4E16-8E15-69D0E67D2D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C12" i="1"/>
  <c r="D12" i="1" s="1"/>
  <c r="G11" i="1"/>
  <c r="C11" i="1"/>
  <c r="D11" i="1" s="1"/>
  <c r="G10" i="1"/>
  <c r="C10" i="1"/>
  <c r="D10" i="1" s="1"/>
  <c r="C9" i="1"/>
  <c r="E13" i="1"/>
  <c r="B17" i="1"/>
  <c r="G8" i="1"/>
  <c r="G14" i="1"/>
  <c r="G13" i="1"/>
  <c r="G9" i="1"/>
  <c r="E7" i="1"/>
  <c r="G7" i="1" s="1"/>
  <c r="H10" i="1" l="1"/>
  <c r="H11" i="1"/>
  <c r="H12" i="1"/>
  <c r="H9" i="1"/>
  <c r="C13" i="1"/>
  <c r="H13" i="1" s="1"/>
  <c r="C7" i="1"/>
  <c r="D7" i="1" s="1"/>
  <c r="C8" i="1"/>
  <c r="C14" i="1"/>
  <c r="H14" i="1" s="1"/>
  <c r="D9" i="1"/>
  <c r="D8" i="1" l="1"/>
  <c r="H8" i="1"/>
  <c r="D14" i="1"/>
  <c r="C17" i="1"/>
  <c r="C19" i="1" s="1"/>
  <c r="H7" i="1"/>
  <c r="D3" i="1"/>
  <c r="D13" i="1"/>
  <c r="H17" i="1" l="1"/>
  <c r="H20" i="1" s="1"/>
  <c r="D17" i="1"/>
  <c r="D19" i="1" s="1"/>
</calcChain>
</file>

<file path=xl/sharedStrings.xml><?xml version="1.0" encoding="utf-8"?>
<sst xmlns="http://schemas.openxmlformats.org/spreadsheetml/2006/main" count="23" uniqueCount="23">
  <si>
    <t>Ingredient</t>
  </si>
  <si>
    <t>Ounces</t>
  </si>
  <si>
    <t>Salt</t>
  </si>
  <si>
    <t>Yield</t>
  </si>
  <si>
    <t>Grams</t>
  </si>
  <si>
    <t>Cost/Oz</t>
  </si>
  <si>
    <t>Net Cost</t>
  </si>
  <si>
    <t>Package Size</t>
  </si>
  <si>
    <t>Totals</t>
  </si>
  <si>
    <t>Bread Flour</t>
  </si>
  <si>
    <t>Water</t>
  </si>
  <si>
    <t>Yeast</t>
  </si>
  <si>
    <t>Pct</t>
  </si>
  <si>
    <t>Makes</t>
  </si>
  <si>
    <t>Size (oz)</t>
  </si>
  <si>
    <t>Unbaked Weight</t>
  </si>
  <si>
    <t>Cost ($)</t>
  </si>
  <si>
    <t>Unit Cost</t>
  </si>
  <si>
    <t>Apple Cider</t>
  </si>
  <si>
    <t>Eggs</t>
  </si>
  <si>
    <t>Honey</t>
  </si>
  <si>
    <t>Challah (Aaron Frank)</t>
  </si>
  <si>
    <t>Canola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</si>
</sst>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0" borderId="0" xfId="0" applyNumberFormat="1"/>
    <xf numFmtId="166" fontId="0" fillId="0" borderId="0" xfId="0" applyNumberFormat="1"/>
    <xf numFmtId="2" fontId="0" fillId="2" borderId="0" xfId="0" applyNumberFormat="1" applyFill="1"/>
    <xf numFmtId="9" fontId="0" fillId="2" borderId="0" xfId="0" applyNumberFormat="1" applyFill="1"/>
    <xf numFmtId="10" fontId="0" fillId="2" borderId="0" xfId="0" applyNumberFormat="1" applyFill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C863-74D8-49EB-854F-095984B04F9B}">
  <sheetPr>
    <tabColor theme="5" tint="0.39997558519241921"/>
  </sheetPr>
  <dimension ref="A1:H20"/>
  <sheetViews>
    <sheetView tabSelected="1" zoomScale="105" workbookViewId="0">
      <selection activeCell="E13" sqref="E13"/>
    </sheetView>
  </sheetViews>
  <sheetFormatPr defaultRowHeight="14.4" x14ac:dyDescent="0.3"/>
  <cols>
    <col min="1" max="1" width="15.88671875" customWidth="1"/>
    <col min="2" max="2" width="9.21875" customWidth="1"/>
    <col min="3" max="3" width="8.88671875" style="1"/>
    <col min="4" max="4" width="8.88671875" style="2"/>
    <col min="8" max="8" width="8.88671875" style="2"/>
  </cols>
  <sheetData>
    <row r="1" spans="1:8" x14ac:dyDescent="0.3">
      <c r="A1" t="s">
        <v>21</v>
      </c>
      <c r="D1" s="4"/>
    </row>
    <row r="3" spans="1:8" x14ac:dyDescent="0.3">
      <c r="A3" t="s">
        <v>3</v>
      </c>
      <c r="C3" s="6">
        <v>48</v>
      </c>
      <c r="D3" s="5">
        <f>C7*28.3495</f>
        <v>697.83384615384614</v>
      </c>
      <c r="E3" t="s">
        <v>13</v>
      </c>
      <c r="F3" s="9">
        <v>2</v>
      </c>
    </row>
    <row r="5" spans="1:8" x14ac:dyDescent="0.3">
      <c r="A5" t="s">
        <v>0</v>
      </c>
      <c r="B5" t="s">
        <v>12</v>
      </c>
      <c r="C5" s="1" t="s">
        <v>1</v>
      </c>
      <c r="D5" s="2" t="s">
        <v>4</v>
      </c>
      <c r="E5" t="s">
        <v>14</v>
      </c>
      <c r="F5" t="s">
        <v>16</v>
      </c>
      <c r="G5" t="s">
        <v>5</v>
      </c>
      <c r="H5" s="2" t="s">
        <v>6</v>
      </c>
    </row>
    <row r="7" spans="1:8" x14ac:dyDescent="0.3">
      <c r="A7" t="s">
        <v>9</v>
      </c>
      <c r="B7" s="7">
        <v>1</v>
      </c>
      <c r="C7" s="1">
        <f>$C$3/B$17*B7</f>
        <v>24.615384615384617</v>
      </c>
      <c r="D7" s="5">
        <f t="shared" ref="D7:D14" si="0">C7*28.3495</f>
        <v>697.83384615384614</v>
      </c>
      <c r="E7" s="9">
        <f>12*16</f>
        <v>192</v>
      </c>
      <c r="F7" s="9">
        <v>9.49</v>
      </c>
      <c r="G7">
        <f>F7/E7</f>
        <v>4.9427083333333337E-2</v>
      </c>
      <c r="H7" s="2">
        <f>C7*G7</f>
        <v>1.2166666666666668</v>
      </c>
    </row>
    <row r="8" spans="1:8" x14ac:dyDescent="0.3">
      <c r="A8" t="s">
        <v>10</v>
      </c>
      <c r="B8" s="7">
        <v>0.1</v>
      </c>
      <c r="C8" s="1">
        <f t="shared" ref="C8:C14" si="1">$C$3/B$17*B8</f>
        <v>2.4615384615384617</v>
      </c>
      <c r="D8" s="5">
        <f t="shared" si="0"/>
        <v>69.78338461538462</v>
      </c>
      <c r="E8" s="9">
        <v>1</v>
      </c>
      <c r="F8" s="9">
        <v>0</v>
      </c>
      <c r="G8">
        <f t="shared" ref="G8:G14" si="2">F8/E8</f>
        <v>0</v>
      </c>
      <c r="H8" s="2">
        <f t="shared" ref="H8:H14" si="3">C8*G8</f>
        <v>0</v>
      </c>
    </row>
    <row r="9" spans="1:8" x14ac:dyDescent="0.3">
      <c r="A9" t="s">
        <v>18</v>
      </c>
      <c r="B9" s="8">
        <v>0.4</v>
      </c>
      <c r="C9" s="1">
        <f t="shared" si="1"/>
        <v>9.8461538461538467</v>
      </c>
      <c r="D9" s="5">
        <f t="shared" si="0"/>
        <v>279.13353846153848</v>
      </c>
      <c r="E9" s="9">
        <v>128</v>
      </c>
      <c r="F9" s="9">
        <v>7.18</v>
      </c>
      <c r="G9">
        <f t="shared" si="2"/>
        <v>5.6093749999999998E-2</v>
      </c>
      <c r="H9" s="2">
        <f t="shared" si="3"/>
        <v>0.55230769230769228</v>
      </c>
    </row>
    <row r="10" spans="1:8" x14ac:dyDescent="0.3">
      <c r="A10" t="s">
        <v>19</v>
      </c>
      <c r="B10" s="8">
        <v>0.15</v>
      </c>
      <c r="C10" s="1">
        <f t="shared" ref="C10:C12" si="4">$C$3/B$17*B10</f>
        <v>3.6923076923076925</v>
      </c>
      <c r="D10" s="5">
        <f t="shared" ref="D10:D12" si="5">C10*28.3495</f>
        <v>104.67507692307693</v>
      </c>
      <c r="E10" s="9">
        <v>24</v>
      </c>
      <c r="F10" s="9">
        <v>1.25</v>
      </c>
      <c r="G10">
        <f t="shared" ref="G10:G12" si="6">F10/E10</f>
        <v>5.2083333333333336E-2</v>
      </c>
      <c r="H10" s="2">
        <f t="shared" ref="H10:H12" si="7">C10*G10</f>
        <v>0.19230769230769232</v>
      </c>
    </row>
    <row r="11" spans="1:8" x14ac:dyDescent="0.3">
      <c r="A11" t="s">
        <v>20</v>
      </c>
      <c r="B11" s="8">
        <v>0.15</v>
      </c>
      <c r="C11" s="1">
        <f t="shared" si="4"/>
        <v>3.6923076923076925</v>
      </c>
      <c r="D11" s="5">
        <f t="shared" si="5"/>
        <v>104.67507692307693</v>
      </c>
      <c r="E11" s="9">
        <v>80</v>
      </c>
      <c r="F11" s="9">
        <v>18</v>
      </c>
      <c r="G11">
        <f t="shared" si="6"/>
        <v>0.22500000000000001</v>
      </c>
      <c r="H11" s="2">
        <f t="shared" si="7"/>
        <v>0.83076923076923082</v>
      </c>
    </row>
    <row r="12" spans="1:8" x14ac:dyDescent="0.3">
      <c r="A12" t="s">
        <v>22</v>
      </c>
      <c r="B12" s="8">
        <v>0.11</v>
      </c>
      <c r="C12" s="1">
        <f t="shared" si="4"/>
        <v>2.7076923076923078</v>
      </c>
      <c r="D12" s="5">
        <f t="shared" si="5"/>
        <v>76.761723076923076</v>
      </c>
      <c r="E12" s="9">
        <v>48</v>
      </c>
      <c r="F12" s="9">
        <v>4</v>
      </c>
      <c r="G12">
        <f t="shared" si="6"/>
        <v>8.3333333333333329E-2</v>
      </c>
      <c r="H12" s="2">
        <f t="shared" si="7"/>
        <v>0.22564102564102564</v>
      </c>
    </row>
    <row r="13" spans="1:8" x14ac:dyDescent="0.3">
      <c r="A13" t="s">
        <v>2</v>
      </c>
      <c r="B13" s="7">
        <v>0.02</v>
      </c>
      <c r="C13" s="1">
        <f t="shared" si="1"/>
        <v>0.49230769230769234</v>
      </c>
      <c r="D13" s="5">
        <f t="shared" si="0"/>
        <v>13.956676923076923</v>
      </c>
      <c r="E13" s="9">
        <f>16*4</f>
        <v>64</v>
      </c>
      <c r="F13" s="9">
        <v>1.98</v>
      </c>
      <c r="G13">
        <f t="shared" si="2"/>
        <v>3.09375E-2</v>
      </c>
      <c r="H13" s="2">
        <f t="shared" si="3"/>
        <v>1.5230769230769232E-2</v>
      </c>
    </row>
    <row r="14" spans="1:8" x14ac:dyDescent="0.3">
      <c r="A14" t="s">
        <v>11</v>
      </c>
      <c r="B14" s="8">
        <v>0.02</v>
      </c>
      <c r="C14" s="1">
        <f t="shared" si="1"/>
        <v>0.49230769230769234</v>
      </c>
      <c r="D14" s="5">
        <f t="shared" si="0"/>
        <v>13.956676923076923</v>
      </c>
      <c r="E14" s="9">
        <v>16</v>
      </c>
      <c r="F14" s="9">
        <v>4.25</v>
      </c>
      <c r="G14">
        <f t="shared" si="2"/>
        <v>0.265625</v>
      </c>
      <c r="H14" s="2">
        <f t="shared" si="3"/>
        <v>0.13076923076923078</v>
      </c>
    </row>
    <row r="17" spans="1:8" x14ac:dyDescent="0.3">
      <c r="A17" t="s">
        <v>8</v>
      </c>
      <c r="B17" s="3">
        <f>SUM(B7:B15)</f>
        <v>1.95</v>
      </c>
      <c r="C17" s="1">
        <f>SUM(C7:C15)</f>
        <v>48</v>
      </c>
      <c r="D17" s="5">
        <f>SUM(D3:D15)</f>
        <v>2058.6098461538463</v>
      </c>
      <c r="H17" s="2">
        <f>SUM(H7:H15)</f>
        <v>3.1636923076923078</v>
      </c>
    </row>
    <row r="18" spans="1:8" x14ac:dyDescent="0.3">
      <c r="B18" s="3"/>
      <c r="D18" s="5"/>
    </row>
    <row r="19" spans="1:8" x14ac:dyDescent="0.3">
      <c r="A19" t="s">
        <v>15</v>
      </c>
      <c r="C19" s="1">
        <f>C17/F3</f>
        <v>24</v>
      </c>
      <c r="D19" s="1">
        <f>D17/F3</f>
        <v>1029.3049230769232</v>
      </c>
    </row>
    <row r="20" spans="1:8" x14ac:dyDescent="0.3">
      <c r="A20" t="s">
        <v>7</v>
      </c>
      <c r="C20" s="6">
        <v>1</v>
      </c>
      <c r="G20" t="s">
        <v>17</v>
      </c>
      <c r="H20" s="2">
        <f>H17/F3*C20</f>
        <v>1.5818461538461539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</dc:creator>
  <cp:lastModifiedBy>Michael Nolan</cp:lastModifiedBy>
  <cp:lastPrinted>2023-06-30T00:22:48Z</cp:lastPrinted>
  <dcterms:created xsi:type="dcterms:W3CDTF">2023-04-10T19:10:44Z</dcterms:created>
  <dcterms:modified xsi:type="dcterms:W3CDTF">2023-09-21T22:03:03Z</dcterms:modified>
</cp:coreProperties>
</file>